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voh\Desktop\"/>
    </mc:Choice>
  </mc:AlternateContent>
  <bookViews>
    <workbookView xWindow="-120" yWindow="-120" windowWidth="29040" windowHeight="15840"/>
  </bookViews>
  <sheets>
    <sheet name="Car Loan Calculator" sheetId="1" r:id="rId1"/>
  </sheets>
  <definedNames>
    <definedName name="Interest_Rate">'Car Loan Calculator'!$G$5</definedName>
    <definedName name="Loan_Amount">'Car Loan Calculator'!$G$4</definedName>
    <definedName name="Monthly_Payment">'Car Loan Calculator'!$G$7</definedName>
    <definedName name="Months">'Car Loan Calculator'!$G$6</definedName>
  </definedNames>
  <calcPr calcId="152511"/>
</workbook>
</file>

<file path=xl/calcChain.xml><?xml version="1.0" encoding="utf-8"?>
<calcChain xmlns="http://schemas.openxmlformats.org/spreadsheetml/2006/main">
  <c r="K9" i="1" l="1"/>
  <c r="D12" i="1"/>
  <c r="C12" i="1"/>
  <c r="B12" i="1"/>
  <c r="D11" i="1"/>
  <c r="C11" i="1"/>
  <c r="B11" i="1"/>
  <c r="D10" i="1"/>
  <c r="D9" i="1"/>
  <c r="D8" i="1"/>
  <c r="D7" i="1"/>
  <c r="L5" i="1"/>
  <c r="J8" i="1"/>
  <c r="G8" i="1"/>
  <c r="B6" i="1"/>
  <c r="C5" i="1" l="1"/>
  <c r="D5" i="1" s="1"/>
  <c r="B5" i="1"/>
</calcChain>
</file>

<file path=xl/sharedStrings.xml><?xml version="1.0" encoding="utf-8"?>
<sst xmlns="http://schemas.openxmlformats.org/spreadsheetml/2006/main" count="21" uniqueCount="18">
  <si>
    <t>Interest rate</t>
  </si>
  <si>
    <t>Loan amount</t>
  </si>
  <si>
    <t>Monthly payment</t>
  </si>
  <si>
    <t>Interest Rate Schedule</t>
  </si>
  <si>
    <t>Monthly Payment</t>
  </si>
  <si>
    <t>Total Cost</t>
  </si>
  <si>
    <t>Total Interest</t>
  </si>
  <si>
    <t>Interest</t>
  </si>
  <si>
    <t>Months</t>
  </si>
  <si>
    <t>Total Interest Paid</t>
  </si>
  <si>
    <t>Reduce monthly payment to $450</t>
  </si>
  <si>
    <t>Loan Payoff Options</t>
  </si>
  <si>
    <t>Original loan terms</t>
  </si>
  <si>
    <t>Reduce monthly payment to $350</t>
  </si>
  <si>
    <t>Reduce length of loan to 42 months</t>
  </si>
  <si>
    <t>Reduce total interest paid to $2500</t>
  </si>
  <si>
    <t>Car Loan Payment Calculator</t>
  </si>
  <si>
    <t>48MONTHS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</si>
</sst>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_);\!\(#,##0\!\)"/>
  </numFmts>
  <fonts count="10" x14ac:knownFonts="1">
    <font>
      <sz val="11"/>
      <name val="Gill Sans MT"/>
    </font>
    <font>
      <b/>
      <sz val="18"/>
      <color rgb="FF444444"/>
      <name val="Gill Sans MT"/>
    </font>
    <font>
      <b/>
      <sz val="10"/>
      <name val="Arial"/>
    </font>
    <font>
      <b/>
      <sz val="12"/>
      <color rgb="FF444444"/>
      <name val="Gill Sans MT"/>
    </font>
    <font>
      <sz val="11"/>
      <color rgb="FF000000"/>
      <name val="Gill Sans MT"/>
    </font>
    <font>
      <b/>
      <sz val="12"/>
      <color rgb="FF000000"/>
      <name val="Gill Sans MT"/>
    </font>
    <font>
      <sz val="12"/>
      <color rgb="FF000000"/>
      <name val="Gill Sans MT"/>
    </font>
    <font>
      <sz val="10"/>
      <name val="Arial"/>
    </font>
    <font>
      <b/>
      <sz val="11"/>
      <color rgb="FF444444"/>
      <name val="Gill Sans MT"/>
    </font>
    <font>
      <sz val="11"/>
      <color rgb="FF000000"/>
      <name val="Gill Sans MT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DE2ED"/>
        <bgColor indexed="64"/>
      </patternFill>
    </fill>
    <fill>
      <patternFill patternType="solid">
        <fgColor rgb="FFBCC5DB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444444"/>
      </right>
      <top style="double">
        <color indexed="64"/>
      </top>
      <bottom style="double">
        <color rgb="FF444444"/>
      </bottom>
      <diagonal/>
    </border>
    <border>
      <left style="double">
        <color rgb="FF444444"/>
      </left>
      <right style="double">
        <color rgb="FF444444"/>
      </right>
      <top style="double">
        <color indexed="64"/>
      </top>
      <bottom style="double">
        <color rgb="FF444444"/>
      </bottom>
      <diagonal/>
    </border>
    <border>
      <left style="double">
        <color rgb="FF444444"/>
      </left>
      <right style="double">
        <color indexed="64"/>
      </right>
      <top style="double">
        <color indexed="64"/>
      </top>
      <bottom style="double">
        <color rgb="FF44444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rgb="FF44444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top"/>
      <protection locked="0"/>
    </xf>
    <xf numFmtId="0" fontId="7" fillId="0" borderId="0">
      <protection locked="0"/>
    </xf>
    <xf numFmtId="0" fontId="8" fillId="0" borderId="0">
      <alignment vertical="top"/>
      <protection locked="0"/>
    </xf>
    <xf numFmtId="44" fontId="9" fillId="0" borderId="0">
      <alignment vertical="top"/>
      <protection locked="0"/>
    </xf>
  </cellStyleXfs>
  <cellXfs count="43">
    <xf numFmtId="0" fontId="0" fillId="0" borderId="0" xfId="0">
      <alignment vertical="center"/>
    </xf>
    <xf numFmtId="0" fontId="2" fillId="3" borderId="4" xfId="2" applyFont="1" applyFill="1" applyBorder="1" applyAlignment="1" applyProtection="1"/>
    <xf numFmtId="0" fontId="2" fillId="3" borderId="5" xfId="2" applyFont="1" applyFill="1" applyBorder="1" applyAlignment="1" applyProtection="1"/>
    <xf numFmtId="0" fontId="2" fillId="3" borderId="6" xfId="2" applyFont="1" applyFill="1" applyBorder="1" applyAlignment="1" applyProtection="1"/>
    <xf numFmtId="0" fontId="2" fillId="4" borderId="4" xfId="2" applyFont="1" applyFill="1" applyBorder="1" applyAlignment="1" applyProtection="1"/>
    <xf numFmtId="0" fontId="2" fillId="4" borderId="6" xfId="2" applyFont="1" applyFill="1" applyBorder="1" applyAlignment="1" applyProtection="1"/>
    <xf numFmtId="0" fontId="3" fillId="3" borderId="7" xfId="3" applyFont="1" applyFill="1" applyBorder="1" applyAlignment="1" applyProtection="1"/>
    <xf numFmtId="0" fontId="3" fillId="3" borderId="0" xfId="3" applyFont="1" applyFill="1" applyBorder="1" applyAlignment="1" applyProtection="1">
      <alignment horizontal="right" wrapText="1"/>
    </xf>
    <xf numFmtId="0" fontId="3" fillId="3" borderId="0" xfId="3" applyFont="1" applyFill="1" applyBorder="1" applyAlignment="1" applyProtection="1">
      <alignment horizontal="center" wrapText="1"/>
    </xf>
    <xf numFmtId="0" fontId="3" fillId="3" borderId="8" xfId="3" applyFont="1" applyFill="1" applyBorder="1" applyAlignment="1" applyProtection="1">
      <alignment horizontal="left" wrapText="1" indent="2"/>
    </xf>
    <xf numFmtId="0" fontId="3" fillId="4" borderId="7" xfId="3" applyFont="1" applyFill="1" applyBorder="1" applyAlignment="1" applyProtection="1">
      <alignment horizontal="left"/>
    </xf>
    <xf numFmtId="8" fontId="3" fillId="4" borderId="8" xfId="3" applyNumberFormat="1" applyFont="1" applyFill="1" applyBorder="1" applyAlignment="1">
      <protection locked="0"/>
    </xf>
    <xf numFmtId="0" fontId="3" fillId="4" borderId="9" xfId="3" applyFont="1" applyFill="1" applyBorder="1" applyAlignment="1" applyProtection="1">
      <alignment horizontal="center" wrapText="1"/>
    </xf>
    <xf numFmtId="0" fontId="3" fillId="4" borderId="10" xfId="3" applyFont="1" applyFill="1" applyBorder="1" applyAlignment="1" applyProtection="1">
      <alignment horizontal="center" wrapText="1"/>
    </xf>
    <xf numFmtId="0" fontId="3" fillId="4" borderId="11" xfId="3" applyFont="1" applyFill="1" applyBorder="1" applyAlignment="1" applyProtection="1">
      <alignment horizontal="center" wrapText="1"/>
    </xf>
    <xf numFmtId="8" fontId="3" fillId="3" borderId="12" xfId="3" applyNumberFormat="1" applyFont="1" applyFill="1" applyBorder="1" applyAlignment="1" applyProtection="1">
      <alignment horizontal="right"/>
    </xf>
    <xf numFmtId="8" fontId="3" fillId="3" borderId="13" xfId="3" applyNumberFormat="1" applyFont="1" applyFill="1" applyBorder="1" applyAlignment="1" applyProtection="1">
      <alignment horizontal="right"/>
    </xf>
    <xf numFmtId="8" fontId="3" fillId="3" borderId="14" xfId="3" applyNumberFormat="1" applyFont="1" applyFill="1" applyBorder="1" applyAlignment="1" applyProtection="1">
      <alignment horizontal="right"/>
    </xf>
    <xf numFmtId="10" fontId="3" fillId="4" borderId="8" xfId="3" applyNumberFormat="1" applyFont="1" applyFill="1" applyBorder="1" applyAlignment="1">
      <protection locked="0"/>
    </xf>
    <xf numFmtId="0" fontId="4" fillId="2" borderId="15" xfId="0" applyFont="1" applyFill="1" applyBorder="1" applyAlignment="1"/>
    <xf numFmtId="44" fontId="3" fillId="2" borderId="0" xfId="4" applyFont="1" applyFill="1" applyBorder="1" applyAlignment="1" applyProtection="1">
      <alignment horizontal="right"/>
    </xf>
    <xf numFmtId="0" fontId="3" fillId="2" borderId="0" xfId="0" applyFont="1" applyFill="1" applyBorder="1" applyAlignment="1"/>
    <xf numFmtId="44" fontId="3" fillId="2" borderId="8" xfId="4" applyFont="1" applyFill="1" applyBorder="1" applyAlignment="1" applyProtection="1"/>
    <xf numFmtId="10" fontId="5" fillId="3" borderId="7" xfId="0" applyNumberFormat="1" applyFont="1" applyFill="1" applyBorder="1" applyAlignment="1"/>
    <xf numFmtId="43" fontId="6" fillId="3" borderId="0" xfId="4" applyNumberFormat="1" applyFont="1" applyFill="1" applyBorder="1" applyAlignment="1" applyProtection="1"/>
    <xf numFmtId="43" fontId="6" fillId="3" borderId="8" xfId="4" applyNumberFormat="1" applyFont="1" applyFill="1" applyBorder="1" applyAlignment="1" applyProtection="1"/>
    <xf numFmtId="164" fontId="3" fillId="4" borderId="8" xfId="3" applyNumberFormat="1" applyFont="1" applyFill="1" applyBorder="1" applyAlignment="1">
      <protection locked="0"/>
    </xf>
    <xf numFmtId="0" fontId="4" fillId="2" borderId="16" xfId="0" applyFont="1" applyFill="1" applyBorder="1" applyAlignment="1"/>
    <xf numFmtId="8" fontId="3" fillId="4" borderId="8" xfId="3" applyNumberFormat="1" applyFont="1" applyFill="1" applyBorder="1" applyAlignment="1" applyProtection="1">
      <alignment horizontal="right"/>
    </xf>
    <xf numFmtId="0" fontId="3" fillId="4" borderId="17" xfId="3" applyFont="1" applyFill="1" applyBorder="1" applyAlignment="1" applyProtection="1">
      <alignment horizontal="left"/>
    </xf>
    <xf numFmtId="8" fontId="3" fillId="4" borderId="18" xfId="3" applyNumberFormat="1" applyFont="1" applyFill="1" applyBorder="1" applyAlignment="1" applyProtection="1">
      <alignment horizontal="right"/>
    </xf>
    <xf numFmtId="0" fontId="4" fillId="2" borderId="19" xfId="0" applyFont="1" applyFill="1" applyBorder="1" applyAlignment="1"/>
    <xf numFmtId="44" fontId="3" fillId="2" borderId="20" xfId="4" applyFont="1" applyFill="1" applyBorder="1" applyAlignment="1" applyProtection="1">
      <alignment horizontal="right"/>
    </xf>
    <xf numFmtId="0" fontId="3" fillId="2" borderId="20" xfId="0" applyFont="1" applyFill="1" applyBorder="1" applyAlignment="1"/>
    <xf numFmtId="44" fontId="3" fillId="2" borderId="18" xfId="4" applyFont="1" applyFill="1" applyBorder="1" applyAlignment="1" applyProtection="1">
      <alignment horizontal="right"/>
    </xf>
    <xf numFmtId="10" fontId="5" fillId="3" borderId="17" xfId="0" applyNumberFormat="1" applyFont="1" applyFill="1" applyBorder="1" applyAlignment="1"/>
    <xf numFmtId="43" fontId="6" fillId="3" borderId="20" xfId="4" applyNumberFormat="1" applyFont="1" applyFill="1" applyBorder="1" applyAlignment="1" applyProtection="1"/>
    <xf numFmtId="43" fontId="6" fillId="3" borderId="18" xfId="4" applyNumberFormat="1" applyFont="1" applyFill="1" applyBorder="1" applyAlignment="1" applyProtection="1"/>
    <xf numFmtId="0" fontId="1" fillId="2" borderId="1" xfId="1" applyFill="1" applyBorder="1" applyAlignment="1" applyProtection="1">
      <alignment horizontal="center" vertical="center" wrapText="1"/>
    </xf>
    <xf numFmtId="0" fontId="1" fillId="2" borderId="3" xfId="1" applyFill="1" applyBorder="1" applyAlignment="1" applyProtection="1">
      <alignment horizontal="center" vertical="center"/>
    </xf>
    <xf numFmtId="0" fontId="1" fillId="2" borderId="2" xfId="1" applyFill="1" applyBorder="1" applyAlignment="1" applyProtection="1">
      <alignment horizontal="center" vertical="center" wrapText="1"/>
    </xf>
    <xf numFmtId="0" fontId="1" fillId="2" borderId="3" xfId="1" applyFill="1" applyBorder="1" applyAlignment="1" applyProtection="1">
      <alignment horizontal="center" vertical="center" wrapText="1"/>
    </xf>
    <xf numFmtId="43" fontId="0" fillId="0" borderId="0" xfId="0" applyNumberFormat="1">
      <alignment vertical="center"/>
    </xf>
  </cellXfs>
  <cellStyles count="5">
    <cellStyle name="Currency" xfId="4" builtinId="4"/>
    <cellStyle name="Heading 4" xfId="3"/>
    <cellStyle name="Normal" xfId="0" builtinId="0"/>
    <cellStyle name="Normal 2" xfId="2"/>
    <cellStyle name="Titl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B3753"/>
  </sheetPr>
  <dimension ref="A2:L12"/>
  <sheetViews>
    <sheetView tabSelected="1" workbookViewId="0">
      <selection activeCell="L6" sqref="L6"/>
    </sheetView>
  </sheetViews>
  <sheetFormatPr defaultColWidth="9" defaultRowHeight="17.25" x14ac:dyDescent="0.35"/>
  <cols>
    <col min="1" max="1" width="13.5" customWidth="1"/>
    <col min="2" max="2" width="13.25" customWidth="1"/>
    <col min="3" max="3" width="12.625" customWidth="1"/>
    <col min="4" max="4" width="17.375" customWidth="1"/>
    <col min="5" max="5" width="2.125" customWidth="1"/>
    <col min="6" max="6" width="18.875" customWidth="1"/>
    <col min="7" max="7" width="14.25" customWidth="1"/>
    <col min="8" max="8" width="2.125" customWidth="1"/>
    <col min="9" max="9" width="32" customWidth="1"/>
    <col min="10" max="10" width="13.75" customWidth="1"/>
    <col min="11" max="11" width="10"/>
    <col min="12" max="12" width="12.625" customWidth="1"/>
    <col min="13" max="256" width="10" customWidth="1"/>
  </cols>
  <sheetData>
    <row r="2" spans="1:12" ht="62.25" customHeight="1" x14ac:dyDescent="0.35">
      <c r="A2" s="38" t="s">
        <v>3</v>
      </c>
      <c r="B2" s="40"/>
      <c r="C2" s="40"/>
      <c r="D2" s="41"/>
      <c r="F2" s="38" t="s">
        <v>16</v>
      </c>
      <c r="G2" s="39"/>
    </row>
    <row r="3" spans="1:12" ht="6.75" customHeight="1" x14ac:dyDescent="0.2">
      <c r="A3" s="1"/>
      <c r="B3" s="2"/>
      <c r="C3" s="2"/>
      <c r="D3" s="3"/>
      <c r="F3" s="4"/>
      <c r="G3" s="5"/>
    </row>
    <row r="4" spans="1:12" ht="36.75" customHeight="1" x14ac:dyDescent="0.4">
      <c r="A4" s="6"/>
      <c r="B4" s="7" t="s">
        <v>4</v>
      </c>
      <c r="C4" s="8" t="s">
        <v>5</v>
      </c>
      <c r="D4" s="9" t="s">
        <v>6</v>
      </c>
      <c r="F4" s="10" t="s">
        <v>1</v>
      </c>
      <c r="G4" s="11">
        <v>22000</v>
      </c>
      <c r="I4" s="12" t="s">
        <v>11</v>
      </c>
      <c r="J4" s="13" t="s">
        <v>4</v>
      </c>
      <c r="K4" s="13" t="s">
        <v>8</v>
      </c>
      <c r="L4" s="14" t="s">
        <v>9</v>
      </c>
    </row>
    <row r="5" spans="1:12" ht="19.5" x14ac:dyDescent="0.4">
      <c r="A5" s="15" t="s">
        <v>7</v>
      </c>
      <c r="B5" s="16">
        <f>G7</f>
        <v>485.375</v>
      </c>
      <c r="C5" s="16" t="e">
        <f>G6*G7</f>
        <v>#VALUE!</v>
      </c>
      <c r="D5" s="17" t="e">
        <f>C5-G4</f>
        <v>#VALUE!</v>
      </c>
      <c r="F5" s="10" t="s">
        <v>0</v>
      </c>
      <c r="G5" s="18">
        <v>5.8999999999999997E-2</v>
      </c>
      <c r="I5" s="19" t="s">
        <v>12</v>
      </c>
      <c r="J5" s="20">
        <v>22000</v>
      </c>
      <c r="K5" s="21">
        <v>48</v>
      </c>
      <c r="L5" s="22">
        <f>5.9/100*22000</f>
        <v>1298</v>
      </c>
    </row>
    <row r="6" spans="1:12" ht="19.5" x14ac:dyDescent="0.4">
      <c r="A6" s="23">
        <v>3.5000000000000003E-2</v>
      </c>
      <c r="B6" s="24">
        <f>3.5/100*Loan_Amount</f>
        <v>770.00000000000011</v>
      </c>
      <c r="C6" s="24">
        <v>22526.799999999999</v>
      </c>
      <c r="D6" s="25">
        <v>770</v>
      </c>
      <c r="F6" s="10" t="s">
        <v>8</v>
      </c>
      <c r="G6" s="26" t="s">
        <v>17</v>
      </c>
      <c r="I6" s="27" t="s">
        <v>10</v>
      </c>
      <c r="J6" s="20">
        <v>450</v>
      </c>
      <c r="K6" s="21">
        <v>52</v>
      </c>
      <c r="L6" s="22"/>
    </row>
    <row r="7" spans="1:12" ht="19.5" x14ac:dyDescent="0.4">
      <c r="A7" s="23">
        <v>0.04</v>
      </c>
      <c r="B7" s="24">
        <v>901.04</v>
      </c>
      <c r="C7" s="24">
        <v>21625.759999999998</v>
      </c>
      <c r="D7" s="25">
        <f>D6+B7</f>
        <v>1671.04</v>
      </c>
      <c r="F7" s="10" t="s">
        <v>2</v>
      </c>
      <c r="G7" s="28">
        <v>485.375</v>
      </c>
      <c r="I7" s="27" t="s">
        <v>13</v>
      </c>
      <c r="J7" s="20">
        <v>350</v>
      </c>
      <c r="K7" s="21">
        <v>66.56</v>
      </c>
      <c r="L7" s="22"/>
    </row>
    <row r="8" spans="1:12" ht="19.5" x14ac:dyDescent="0.4">
      <c r="A8" s="23">
        <v>4.4999999999999998E-2</v>
      </c>
      <c r="B8" s="24">
        <v>973.16</v>
      </c>
      <c r="C8" s="24">
        <v>20652.599999999999</v>
      </c>
      <c r="D8" s="25">
        <f>D7+B8</f>
        <v>2644.2</v>
      </c>
      <c r="F8" s="29" t="s">
        <v>6</v>
      </c>
      <c r="G8" s="30">
        <f>485.35*48</f>
        <v>23296.800000000003</v>
      </c>
      <c r="I8" s="27" t="s">
        <v>14</v>
      </c>
      <c r="J8" s="20">
        <f>23296.8/42</f>
        <v>554.68571428571431</v>
      </c>
      <c r="K8" s="21">
        <v>42</v>
      </c>
      <c r="L8" s="22"/>
    </row>
    <row r="9" spans="1:12" ht="19.5" x14ac:dyDescent="0.4">
      <c r="A9" s="23">
        <v>0.05</v>
      </c>
      <c r="B9" s="24">
        <v>1032.5999999999999</v>
      </c>
      <c r="C9" s="24">
        <v>19619.97</v>
      </c>
      <c r="D9" s="25">
        <f>D8+B9</f>
        <v>3676.7999999999997</v>
      </c>
      <c r="I9" s="31" t="s">
        <v>15</v>
      </c>
      <c r="J9" s="32">
        <v>2500</v>
      </c>
      <c r="K9" s="33">
        <f>23296.8/2500</f>
        <v>9.318719999999999</v>
      </c>
      <c r="L9" s="34">
        <v>2500</v>
      </c>
    </row>
    <row r="10" spans="1:12" ht="19.5" x14ac:dyDescent="0.4">
      <c r="A10" s="23">
        <v>5.5E-2</v>
      </c>
      <c r="B10" s="24">
        <v>1079.0999999999999</v>
      </c>
      <c r="C10" s="24">
        <v>18540.87</v>
      </c>
      <c r="D10" s="25">
        <f>D9+B10</f>
        <v>4755.8999999999996</v>
      </c>
    </row>
    <row r="11" spans="1:12" ht="19.5" x14ac:dyDescent="0.4">
      <c r="A11" s="23">
        <v>0.06</v>
      </c>
      <c r="B11" s="24">
        <f>0.06*C10</f>
        <v>1112.4521999999999</v>
      </c>
      <c r="C11" s="42">
        <f>C10-B11</f>
        <v>17428.417799999999</v>
      </c>
      <c r="D11" s="25">
        <f>D10+B11</f>
        <v>5868.3521999999994</v>
      </c>
    </row>
    <row r="12" spans="1:12" ht="19.5" x14ac:dyDescent="0.4">
      <c r="A12" s="35">
        <v>6.5000000000000002E-2</v>
      </c>
      <c r="B12" s="24">
        <f>C11*0.065</f>
        <v>1132.8471569999999</v>
      </c>
      <c r="C12" s="36">
        <f>C11-B12</f>
        <v>16295.570642999999</v>
      </c>
      <c r="D12" s="37">
        <f>D11+B12</f>
        <v>7001.1993569999995</v>
      </c>
    </row>
  </sheetData>
  <mergeCells count="2">
    <mergeCell ref="F2:G2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Car Loan Calculator</vt:lpstr>
      <vt:lpstr>Interest_Rate</vt:lpstr>
      <vt:lpstr>Loan_Amount</vt:lpstr>
      <vt:lpstr>Monthly_Payment</vt:lpstr>
      <vt:lpstr>Months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Schmieder</dc:creator>
  <cp:lastModifiedBy>Stevoh</cp:lastModifiedBy>
  <dcterms:created xsi:type="dcterms:W3CDTF">2010-11-14T16:06:22Z</dcterms:created>
  <dcterms:modified xsi:type="dcterms:W3CDTF">2020-11-22T10:44:49Z</dcterms:modified>
</cp:coreProperties>
</file>